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G02 Ordinær" sheetId="1" state="visible" r:id="rId2"/>
  </sheets>
  <definedNames>
    <definedName function="false" hidden="false" localSheetId="0" name="_xlnm._FilterDatabase" vbProcedure="false">'G02 Ordinær'!$A$1:$W$35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<sst xmlns="http://schemas.openxmlformats.org/spreadsheetml/2006/main" count="282" uniqueCount="96">
  <si>
    <t>Ordinærklassen (nivå 2) - puljeoppsett/sluttstilling</t>
  </si>
  <si>
    <t>Pulje 1</t>
  </si>
  <si>
    <t>Lag</t>
  </si>
  <si>
    <t>Kamper</t>
  </si>
  <si>
    <t>Mål</t>
  </si>
  <si>
    <t>Poeng</t>
  </si>
  <si>
    <t>16. - 18. Oktober Ordinærklassen</t>
  </si>
  <si>
    <t>P</t>
  </si>
  <si>
    <t>W</t>
  </si>
  <si>
    <t>D</t>
  </si>
  <si>
    <t>L</t>
  </si>
  <si>
    <t>F</t>
  </si>
  <si>
    <t>A</t>
  </si>
  <si>
    <t>GD</t>
  </si>
  <si>
    <t>#</t>
  </si>
  <si>
    <t>Dato</t>
  </si>
  <si>
    <t>Klokkeslett</t>
  </si>
  <si>
    <t>Gruppe</t>
  </si>
  <si>
    <t>Hjemmelag</t>
  </si>
  <si>
    <t>Resultat</t>
  </si>
  <si>
    <t>Bortelag</t>
  </si>
  <si>
    <t>Bane </t>
  </si>
  <si>
    <t>Lyn 2 </t>
  </si>
  <si>
    <t>Fre 16. Okt</t>
  </si>
  <si>
    <t>17:00</t>
  </si>
  <si>
    <t>Vs</t>
  </si>
  <si>
    <t>KGB 1</t>
  </si>
  <si>
    <t>Fuvo</t>
  </si>
  <si>
    <t>KGB 2</t>
  </si>
  <si>
    <t>Heming Fighters</t>
  </si>
  <si>
    <t>18:00</t>
  </si>
  <si>
    <t>Lørenskog</t>
  </si>
  <si>
    <t>19:00</t>
  </si>
  <si>
    <t>Pulje 2</t>
  </si>
  <si>
    <t>20:00</t>
  </si>
  <si>
    <t>Lyn3</t>
  </si>
  <si>
    <t>Kolbotn 2</t>
  </si>
  <si>
    <t>Solberg</t>
  </si>
  <si>
    <t>Lør 17.Okt</t>
  </si>
  <si>
    <t>9:00</t>
  </si>
  <si>
    <t>Nordstrand</t>
  </si>
  <si>
    <t>10:00</t>
  </si>
  <si>
    <t>Pulje 3</t>
  </si>
  <si>
    <t>11:00</t>
  </si>
  <si>
    <t>Lyn 4</t>
  </si>
  <si>
    <t>Høvik 2</t>
  </si>
  <si>
    <t>12:00</t>
  </si>
  <si>
    <t>Rælingen</t>
  </si>
  <si>
    <t>Klementsrud</t>
  </si>
  <si>
    <t>13:00</t>
  </si>
  <si>
    <t>Pulje 4</t>
  </si>
  <si>
    <t>14:00</t>
  </si>
  <si>
    <t>Høvik 3</t>
  </si>
  <si>
    <t>15:00</t>
  </si>
  <si>
    <t>Hakadal IL</t>
  </si>
  <si>
    <t>HSIL 2</t>
  </si>
  <si>
    <t>16:00</t>
  </si>
  <si>
    <t>Lommedalen 2</t>
  </si>
  <si>
    <t>Kvart B</t>
  </si>
  <si>
    <t>3a</t>
  </si>
  <si>
    <t>4b</t>
  </si>
  <si>
    <t>4a</t>
  </si>
  <si>
    <t>3b</t>
  </si>
  <si>
    <t>3c</t>
  </si>
  <si>
    <t>4d</t>
  </si>
  <si>
    <t>Søn 18.okt</t>
  </si>
  <si>
    <t>Kvart A</t>
  </si>
  <si>
    <t>1a</t>
  </si>
  <si>
    <t>2b</t>
  </si>
  <si>
    <t>2a</t>
  </si>
  <si>
    <t>1b</t>
  </si>
  <si>
    <t>KGB2</t>
  </si>
  <si>
    <t>1c</t>
  </si>
  <si>
    <t>2d</t>
  </si>
  <si>
    <t>Semi B</t>
  </si>
  <si>
    <t>vinner kamp 25</t>
  </si>
  <si>
    <t>vinner kamp 26</t>
  </si>
  <si>
    <t>vinner kamp 27</t>
  </si>
  <si>
    <t>vinner kamp 28</t>
  </si>
  <si>
    <t>Semi A</t>
  </si>
  <si>
    <t>vinner kamp 29</t>
  </si>
  <si>
    <t>vinner kamp 30</t>
  </si>
  <si>
    <t>vinner kamp 31</t>
  </si>
  <si>
    <t>vinner kamp 32</t>
  </si>
  <si>
    <t>Bronse B</t>
  </si>
  <si>
    <t>Taper kamp 33</t>
  </si>
  <si>
    <t>Taper kamp 34</t>
  </si>
  <si>
    <t>Bronse A</t>
  </si>
  <si>
    <t>Taper kamp 35</t>
  </si>
  <si>
    <t>Taper kamp 36</t>
  </si>
  <si>
    <t>Finale B</t>
  </si>
  <si>
    <t>Vinner kamp 33</t>
  </si>
  <si>
    <t>Vinner kamp 34</t>
  </si>
  <si>
    <t>Finale A</t>
  </si>
  <si>
    <t>Vinner kamp 35</t>
  </si>
  <si>
    <t>Vinner kamp 36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</si>
</sst>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H:MM"/>
  </numFmts>
  <fonts count="1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2"/>
      <color rgb="FF000000"/>
      <name val="Verdana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95B3D7"/>
        <bgColor rgb="FF8EB4E3"/>
      </patternFill>
    </fill>
    <fill>
      <patternFill patternType="solid">
        <fgColor rgb="FFF2F2F2"/>
        <bgColor rgb="FFEBF1DE"/>
      </patternFill>
    </fill>
    <fill>
      <patternFill patternType="solid">
        <fgColor rgb="FFD9D9D9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B9CDE5"/>
        <bgColor rgb="FFC6D9F1"/>
      </patternFill>
    </fill>
    <fill>
      <patternFill patternType="solid">
        <fgColor rgb="FF77933C"/>
        <bgColor rgb="FF808080"/>
      </patternFill>
    </fill>
    <fill>
      <patternFill patternType="solid">
        <fgColor rgb="FFC6D9F1"/>
        <bgColor rgb="FFB7DEE8"/>
      </patternFill>
    </fill>
    <fill>
      <patternFill patternType="solid">
        <fgColor rgb="FFE6B9B8"/>
        <bgColor rgb="FFD9D9D9"/>
      </patternFill>
    </fill>
    <fill>
      <patternFill patternType="solid">
        <fgColor rgb="FFB7DEE8"/>
        <bgColor rgb="FFC6D9F1"/>
      </patternFill>
    </fill>
    <fill>
      <patternFill patternType="solid">
        <fgColor rgb="FFEBF1DE"/>
        <bgColor rgb="FFF2F2F2"/>
      </patternFill>
    </fill>
    <fill>
      <patternFill patternType="solid">
        <fgColor rgb="FFD99694"/>
        <bgColor rgb="FFE6B9B8"/>
      </patternFill>
    </fill>
    <fill>
      <patternFill patternType="solid">
        <fgColor rgb="FFF2DCDB"/>
        <bgColor rgb="FFD9D9D9"/>
      </patternFill>
    </fill>
    <fill>
      <patternFill patternType="solid">
        <fgColor rgb="FF93CDDD"/>
        <bgColor rgb="FF8EB4E3"/>
      </patternFill>
    </fill>
    <fill>
      <patternFill patternType="solid">
        <fgColor rgb="FFDBEEF4"/>
        <bgColor rgb="FFEBF1DE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>
        <color rgb="FFFFFFFF"/>
      </bottom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>
        <color rgb="FFFFFFFF"/>
      </top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thin">
        <color rgb="FFFFFFFF"/>
      </bottom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 style="thin">
        <color rgb="FFFFFFFF"/>
      </top>
      <bottom style="medium"/>
      <diagonal/>
    </border>
    <border diagonalUp="false" diagonalDown="false">
      <left style="medium"/>
      <right/>
      <top style="thin">
        <color rgb="FFAAAAAA"/>
      </top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top" textRotation="0" wrapText="true" indent="0" shrinkToFit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7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1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12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1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14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4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14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5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1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6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6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6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4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3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9CDE5"/>
      <rgbColor rgb="FF808080"/>
      <rgbColor rgb="FF8EB4E3"/>
      <rgbColor rgb="FF993366"/>
      <rgbColor rgb="FFEBF1DE"/>
      <rgbColor rgb="FFDBEEF4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B7DEE8"/>
      <rgbColor rgb="FFF2DCDB"/>
      <rgbColor rgb="FF93CDDD"/>
      <rgbColor rgb="FFD9D9D9"/>
      <rgbColor rgb="FF95B3D7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49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X10" activeCellId="0" sqref="X10"/>
    </sheetView>
  </sheetViews>
  <sheetFormatPr defaultRowHeight="15"/>
  <cols>
    <col collapsed="false" hidden="false" max="1" min="1" style="0" width="7"/>
    <col collapsed="false" hidden="false" max="2" min="2" style="0" width="13.1255813953488"/>
    <col collapsed="false" hidden="false" max="3" min="3" style="0" width="2.62325581395349"/>
    <col collapsed="false" hidden="false" max="4" min="4" style="0" width="3.12558139534884"/>
    <col collapsed="false" hidden="false" max="5" min="5" style="0" width="2.62325581395349"/>
    <col collapsed="false" hidden="false" max="6" min="6" style="0" width="2.12558139534884"/>
    <col collapsed="false" hidden="false" max="7" min="7" style="0" width="2.62325581395349"/>
    <col collapsed="false" hidden="false" max="8" min="8" style="0" width="2.86976744186046"/>
    <col collapsed="false" hidden="false" max="9" min="9" style="0" width="3.38139534883721"/>
    <col collapsed="false" hidden="false" max="10" min="10" style="0" width="11"/>
    <col collapsed="false" hidden="false" max="11" min="11" style="0" width="1.86976744186047"/>
    <col collapsed="false" hidden="false" max="12" min="12" style="0" width="3.38139534883721"/>
    <col collapsed="false" hidden="false" max="13" min="13" style="0" width="5.12558139534884"/>
    <col collapsed="false" hidden="false" max="14" min="14" style="0" width="9"/>
    <col collapsed="false" hidden="false" max="15" min="15" style="0" width="9.12093023255814"/>
    <col collapsed="false" hidden="false" max="16" min="16" style="0" width="13.0046511627907"/>
    <col collapsed="false" hidden="false" max="17" min="17" style="0" width="4.0046511627907"/>
    <col collapsed="false" hidden="false" max="18" min="18" style="0" width="3.38139534883721"/>
    <col collapsed="false" hidden="false" max="19" min="19" style="0" width="2.86976744186046"/>
    <col collapsed="false" hidden="false" max="20" min="20" style="0" width="14.1255813953488"/>
    <col collapsed="false" hidden="false" max="21" min="21" style="0" width="8.87906976744186"/>
    <col collapsed="false" hidden="true" max="22" min="22" style="0" width="0"/>
    <col collapsed="false" hidden="false" max="23" min="23" style="0" width="0.12093023255814"/>
    <col collapsed="false" hidden="false" max="1025" min="24" style="0" width="11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customFormat="false" ht="18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.9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2" t="s">
        <v>1</v>
      </c>
      <c r="B5" s="3" t="s">
        <v>2</v>
      </c>
      <c r="C5" s="4" t="s">
        <v>3</v>
      </c>
      <c r="D5" s="4"/>
      <c r="E5" s="4"/>
      <c r="F5" s="4"/>
      <c r="G5" s="4" t="s">
        <v>4</v>
      </c>
      <c r="H5" s="4"/>
      <c r="I5" s="4"/>
      <c r="J5" s="3" t="s">
        <v>5</v>
      </c>
      <c r="K5" s="5"/>
      <c r="L5" s="6" t="s">
        <v>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customFormat="false" ht="15.95" hidden="false" customHeight="false" outlineLevel="0" collapsed="false">
      <c r="A6" s="2"/>
      <c r="B6" s="3"/>
      <c r="C6" s="7" t="s">
        <v>7</v>
      </c>
      <c r="D6" s="8" t="s">
        <v>8</v>
      </c>
      <c r="E6" s="8" t="s">
        <v>9</v>
      </c>
      <c r="F6" s="9" t="s">
        <v>10</v>
      </c>
      <c r="G6" s="7" t="s">
        <v>11</v>
      </c>
      <c r="H6" s="8" t="s">
        <v>12</v>
      </c>
      <c r="I6" s="9" t="s">
        <v>13</v>
      </c>
      <c r="J6" s="3"/>
      <c r="K6" s="5"/>
      <c r="L6" s="10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2" t="s">
        <v>19</v>
      </c>
      <c r="R6" s="12"/>
      <c r="S6" s="12"/>
      <c r="T6" s="11" t="s">
        <v>20</v>
      </c>
      <c r="U6" s="11" t="s">
        <v>21</v>
      </c>
      <c r="V6" s="11"/>
      <c r="W6" s="13"/>
    </row>
    <row r="7" customFormat="false" ht="15" hidden="false" customHeight="false" outlineLevel="0" collapsed="false">
      <c r="A7" s="2"/>
      <c r="B7" s="14" t="s">
        <v>22</v>
      </c>
      <c r="C7" s="15" t="n">
        <f aca="false">D7+E7+F7</f>
        <v>0</v>
      </c>
      <c r="D7" s="16"/>
      <c r="E7" s="16"/>
      <c r="F7" s="17"/>
      <c r="G7" s="15"/>
      <c r="H7" s="16"/>
      <c r="I7" s="17" t="n">
        <f aca="false">G7-H7</f>
        <v>0</v>
      </c>
      <c r="J7" s="18"/>
      <c r="K7" s="5"/>
      <c r="L7" s="19" t="n">
        <v>1</v>
      </c>
      <c r="M7" s="20" t="s">
        <v>23</v>
      </c>
      <c r="N7" s="21" t="s">
        <v>24</v>
      </c>
      <c r="O7" s="22" t="n">
        <v>1</v>
      </c>
      <c r="P7" s="23" t="str">
        <f aca="false">B7</f>
        <v>Lyn 2 </v>
      </c>
      <c r="Q7" s="24"/>
      <c r="R7" s="24" t="s">
        <v>25</v>
      </c>
      <c r="S7" s="24"/>
      <c r="T7" s="23" t="str">
        <f aca="false">B8</f>
        <v>Fuvo</v>
      </c>
      <c r="U7" s="22" t="s">
        <v>26</v>
      </c>
      <c r="V7" s="25" t="n">
        <f aca="false">IF($Q7&gt;$S7,3,IF($Q7=$S7,1,0))</f>
        <v>1</v>
      </c>
      <c r="W7" s="26" t="n">
        <f aca="false">IF($Q7&lt;$S7,3,IF($Q7=$S7,1,0))</f>
        <v>1</v>
      </c>
    </row>
    <row r="8" customFormat="false" ht="15" hidden="false" customHeight="false" outlineLevel="0" collapsed="false">
      <c r="A8" s="2"/>
      <c r="B8" s="27" t="s">
        <v>27</v>
      </c>
      <c r="C8" s="15" t="n">
        <f aca="false">D8+E8+F8</f>
        <v>0</v>
      </c>
      <c r="D8" s="28"/>
      <c r="E8" s="28"/>
      <c r="F8" s="29"/>
      <c r="G8" s="30"/>
      <c r="H8" s="28"/>
      <c r="I8" s="31" t="n">
        <f aca="false">G8-H8</f>
        <v>0</v>
      </c>
      <c r="J8" s="32"/>
      <c r="K8" s="5"/>
      <c r="L8" s="19" t="n">
        <v>2</v>
      </c>
      <c r="M8" s="20" t="s">
        <v>23</v>
      </c>
      <c r="N8" s="21" t="s">
        <v>24</v>
      </c>
      <c r="O8" s="22" t="n">
        <v>1</v>
      </c>
      <c r="P8" s="23" t="str">
        <f aca="false">B9</f>
        <v>Heming Fighters</v>
      </c>
      <c r="Q8" s="24"/>
      <c r="R8" s="24" t="s">
        <v>25</v>
      </c>
      <c r="S8" s="24"/>
      <c r="T8" s="23" t="str">
        <f aca="false">B10</f>
        <v>Lørenskog</v>
      </c>
      <c r="U8" s="22" t="s">
        <v>28</v>
      </c>
      <c r="V8" s="25" t="n">
        <f aca="false">IF($Q9&gt;$S9,3,IF($Q9=$S9,1,0))</f>
        <v>1</v>
      </c>
      <c r="W8" s="26" t="n">
        <f aca="false">IF($Q9&lt;$S9,3,IF($Q9=$S9,1,0))</f>
        <v>1</v>
      </c>
    </row>
    <row r="9" customFormat="false" ht="15" hidden="false" customHeight="false" outlineLevel="0" collapsed="false">
      <c r="A9" s="2"/>
      <c r="B9" s="33" t="s">
        <v>29</v>
      </c>
      <c r="C9" s="15" t="n">
        <f aca="false">D9+E9+F9</f>
        <v>0</v>
      </c>
      <c r="D9" s="34"/>
      <c r="E9" s="34"/>
      <c r="F9" s="35"/>
      <c r="G9" s="36"/>
      <c r="H9" s="34"/>
      <c r="I9" s="17" t="n">
        <f aca="false">G9-H9</f>
        <v>0</v>
      </c>
      <c r="J9" s="37"/>
      <c r="K9" s="5"/>
      <c r="L9" s="19" t="n">
        <v>3</v>
      </c>
      <c r="M9" s="20" t="s">
        <v>23</v>
      </c>
      <c r="N9" s="21" t="s">
        <v>30</v>
      </c>
      <c r="O9" s="22" t="n">
        <v>2</v>
      </c>
      <c r="P9" s="38" t="str">
        <f aca="false">B14</f>
        <v>Lyn3</v>
      </c>
      <c r="Q9" s="24"/>
      <c r="R9" s="24" t="s">
        <v>25</v>
      </c>
      <c r="S9" s="24"/>
      <c r="T9" s="38" t="str">
        <f aca="false">B15</f>
        <v>Kolbotn 2</v>
      </c>
      <c r="U9" s="22" t="s">
        <v>26</v>
      </c>
      <c r="V9" s="25" t="n">
        <f aca="false">IF($Q10&gt;$S10,3,IF($Q10=$S10,1,0))</f>
        <v>1</v>
      </c>
      <c r="W9" s="26" t="n">
        <f aca="false">IF($Q10&lt;$S10,3,IF($Q10=$S10,1,0))</f>
        <v>1</v>
      </c>
    </row>
    <row r="10" customFormat="false" ht="15" hidden="false" customHeight="false" outlineLevel="0" collapsed="false">
      <c r="A10" s="2"/>
      <c r="B10" s="39" t="s">
        <v>31</v>
      </c>
      <c r="C10" s="40" t="n">
        <f aca="false">D10+E10+F10</f>
        <v>0</v>
      </c>
      <c r="D10" s="41"/>
      <c r="E10" s="41"/>
      <c r="F10" s="42"/>
      <c r="G10" s="43"/>
      <c r="H10" s="41"/>
      <c r="I10" s="44" t="n">
        <f aca="false">G10-H10</f>
        <v>0</v>
      </c>
      <c r="J10" s="45"/>
      <c r="K10" s="5"/>
      <c r="L10" s="19" t="n">
        <v>4</v>
      </c>
      <c r="M10" s="20" t="s">
        <v>23</v>
      </c>
      <c r="N10" s="21" t="s">
        <v>30</v>
      </c>
      <c r="O10" s="22" t="n">
        <v>2</v>
      </c>
      <c r="P10" s="38" t="str">
        <f aca="false">B16</f>
        <v>Solberg</v>
      </c>
      <c r="Q10" s="24"/>
      <c r="R10" s="24" t="s">
        <v>25</v>
      </c>
      <c r="S10" s="24"/>
      <c r="T10" s="38" t="str">
        <f aca="false">B17</f>
        <v>Nordstrand</v>
      </c>
      <c r="U10" s="22" t="s">
        <v>28</v>
      </c>
      <c r="V10" s="25" t="n">
        <f aca="false">IF($Q11&gt;$S11,3,IF($Q11=$S11,1,0))</f>
        <v>1</v>
      </c>
      <c r="W10" s="26" t="n">
        <f aca="false">IF($Q11&lt;$S11,3,IF($Q11=$S11,1,0))</f>
        <v>1</v>
      </c>
    </row>
    <row r="11" customFormat="false" ht="15.95" hidden="false" customHeight="false" outlineLevel="0" collapsed="false">
      <c r="A11" s="46"/>
      <c r="B11" s="5"/>
      <c r="C11" s="5"/>
      <c r="D11" s="5"/>
      <c r="E11" s="5"/>
      <c r="F11" s="5"/>
      <c r="G11" s="5"/>
      <c r="H11" s="5"/>
      <c r="I11" s="5"/>
      <c r="J11" s="5"/>
      <c r="K11" s="5"/>
      <c r="L11" s="19" t="n">
        <v>5</v>
      </c>
      <c r="M11" s="20" t="s">
        <v>23</v>
      </c>
      <c r="N11" s="21" t="s">
        <v>32</v>
      </c>
      <c r="O11" s="22" t="n">
        <v>3</v>
      </c>
      <c r="P11" s="47" t="str">
        <f aca="false">B21</f>
        <v>Lyn 4</v>
      </c>
      <c r="Q11" s="24"/>
      <c r="R11" s="24" t="s">
        <v>25</v>
      </c>
      <c r="S11" s="24"/>
      <c r="T11" s="47" t="str">
        <f aca="false">B22</f>
        <v>Høvik 2</v>
      </c>
      <c r="U11" s="22" t="s">
        <v>26</v>
      </c>
      <c r="V11" s="25" t="n">
        <f aca="false">IF($Q12&gt;$S12,3,IF($Q12=$S12,1,0))</f>
        <v>1</v>
      </c>
      <c r="W11" s="26" t="n">
        <f aca="false">IF($Q12&lt;$S12,3,IF($Q12=$S12,1,0))</f>
        <v>1</v>
      </c>
    </row>
    <row r="12" customFormat="false" ht="15" hidden="false" customHeight="false" outlineLevel="0" collapsed="false">
      <c r="A12" s="48" t="s">
        <v>33</v>
      </c>
      <c r="B12" s="49" t="s">
        <v>2</v>
      </c>
      <c r="C12" s="50" t="s">
        <v>3</v>
      </c>
      <c r="D12" s="50"/>
      <c r="E12" s="50"/>
      <c r="F12" s="50"/>
      <c r="G12" s="50" t="s">
        <v>4</v>
      </c>
      <c r="H12" s="50"/>
      <c r="I12" s="50"/>
      <c r="J12" s="51" t="s">
        <v>5</v>
      </c>
      <c r="K12" s="5"/>
      <c r="L12" s="19" t="n">
        <v>6</v>
      </c>
      <c r="M12" s="20" t="s">
        <v>23</v>
      </c>
      <c r="N12" s="21" t="s">
        <v>32</v>
      </c>
      <c r="O12" s="22" t="n">
        <v>3</v>
      </c>
      <c r="P12" s="47" t="str">
        <f aca="false">B23</f>
        <v>Rælingen</v>
      </c>
      <c r="Q12" s="24"/>
      <c r="R12" s="24" t="s">
        <v>25</v>
      </c>
      <c r="S12" s="24"/>
      <c r="T12" s="47" t="str">
        <f aca="false">B24</f>
        <v>Klementsrud</v>
      </c>
      <c r="U12" s="22" t="s">
        <v>28</v>
      </c>
      <c r="V12" s="25" t="n">
        <f aca="false">IF($Q13&gt;$S13,3,IF($Q13=$S13,1,0))</f>
        <v>1</v>
      </c>
      <c r="W12" s="26" t="n">
        <f aca="false">IF($Q13&lt;$S13,3,IF($Q13=$S13,1,0))</f>
        <v>1</v>
      </c>
    </row>
    <row r="13" customFormat="false" ht="15.95" hidden="false" customHeight="false" outlineLevel="0" collapsed="false">
      <c r="A13" s="48"/>
      <c r="B13" s="49"/>
      <c r="C13" s="7" t="s">
        <v>7</v>
      </c>
      <c r="D13" s="8" t="s">
        <v>8</v>
      </c>
      <c r="E13" s="8" t="s">
        <v>9</v>
      </c>
      <c r="F13" s="9" t="s">
        <v>10</v>
      </c>
      <c r="G13" s="7" t="s">
        <v>11</v>
      </c>
      <c r="H13" s="8" t="s">
        <v>12</v>
      </c>
      <c r="I13" s="9" t="s">
        <v>13</v>
      </c>
      <c r="J13" s="51"/>
      <c r="K13" s="5"/>
      <c r="L13" s="19" t="n">
        <v>7</v>
      </c>
      <c r="M13" s="20" t="s">
        <v>23</v>
      </c>
      <c r="N13" s="21" t="s">
        <v>34</v>
      </c>
      <c r="O13" s="22" t="n">
        <v>4</v>
      </c>
      <c r="P13" s="52" t="str">
        <f aca="false">B28</f>
        <v>Høvik 3</v>
      </c>
      <c r="Q13" s="24"/>
      <c r="R13" s="24" t="s">
        <v>25</v>
      </c>
      <c r="S13" s="24"/>
      <c r="T13" s="52" t="str">
        <f aca="false">B29</f>
        <v>Hakadal IL</v>
      </c>
      <c r="U13" s="22" t="s">
        <v>26</v>
      </c>
      <c r="V13" s="25" t="n">
        <f aca="false">IF($Q14&gt;$S14,3,IF($Q14=$S14,1,0))</f>
        <v>1</v>
      </c>
      <c r="W13" s="26" t="n">
        <f aca="false">IF($Q14&lt;$S14,3,IF($Q14=$S14,1,0))</f>
        <v>1</v>
      </c>
    </row>
    <row r="14" customFormat="false" ht="15" hidden="false" customHeight="false" outlineLevel="0" collapsed="false">
      <c r="A14" s="48"/>
      <c r="B14" s="14" t="s">
        <v>35</v>
      </c>
      <c r="C14" s="15" t="n">
        <f aca="false">D14+E14+F14</f>
        <v>0</v>
      </c>
      <c r="D14" s="16"/>
      <c r="E14" s="16"/>
      <c r="F14" s="17"/>
      <c r="G14" s="15"/>
      <c r="H14" s="16"/>
      <c r="I14" s="17" t="n">
        <f aca="false">G14-H14</f>
        <v>0</v>
      </c>
      <c r="J14" s="18"/>
      <c r="K14" s="5"/>
      <c r="L14" s="19" t="n">
        <v>8</v>
      </c>
      <c r="M14" s="20" t="s">
        <v>23</v>
      </c>
      <c r="N14" s="21" t="s">
        <v>34</v>
      </c>
      <c r="O14" s="22" t="n">
        <v>4</v>
      </c>
      <c r="P14" s="52" t="str">
        <f aca="false">B30</f>
        <v>HSIL 2</v>
      </c>
      <c r="Q14" s="24"/>
      <c r="R14" s="24" t="s">
        <v>25</v>
      </c>
      <c r="S14" s="24"/>
      <c r="T14" s="52" t="str">
        <f aca="false">B31</f>
        <v>Lommedalen 2</v>
      </c>
      <c r="U14" s="22" t="s">
        <v>28</v>
      </c>
      <c r="V14" s="25" t="n">
        <f aca="false">IF($Q16&gt;$S16,3,IF($Q16=$S16,1,0))</f>
        <v>1</v>
      </c>
      <c r="W14" s="26" t="n">
        <f aca="false">IF($Q16&lt;$S16,3,IF($Q16=$S16,1,0))</f>
        <v>1</v>
      </c>
    </row>
    <row r="15" customFormat="false" ht="15" hidden="false" customHeight="false" outlineLevel="0" collapsed="false">
      <c r="A15" s="48"/>
      <c r="B15" s="53" t="s">
        <v>36</v>
      </c>
      <c r="C15" s="15" t="n">
        <f aca="false">D15+E15+F15</f>
        <v>0</v>
      </c>
      <c r="D15" s="54"/>
      <c r="E15" s="54"/>
      <c r="F15" s="55"/>
      <c r="G15" s="56"/>
      <c r="H15" s="54"/>
      <c r="I15" s="57" t="n">
        <f aca="false">G15-H15</f>
        <v>0</v>
      </c>
      <c r="J15" s="58"/>
      <c r="K15" s="5"/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</row>
    <row r="16" customFormat="false" ht="15" hidden="false" customHeight="false" outlineLevel="0" collapsed="false">
      <c r="A16" s="48"/>
      <c r="B16" s="33" t="s">
        <v>37</v>
      </c>
      <c r="C16" s="15" t="n">
        <f aca="false">D16+E16+F16</f>
        <v>0</v>
      </c>
      <c r="D16" s="34"/>
      <c r="E16" s="34"/>
      <c r="F16" s="35"/>
      <c r="G16" s="36"/>
      <c r="H16" s="34"/>
      <c r="I16" s="17" t="n">
        <f aca="false">G16-H16</f>
        <v>0</v>
      </c>
      <c r="J16" s="37"/>
      <c r="K16" s="5"/>
      <c r="L16" s="19" t="n">
        <v>9</v>
      </c>
      <c r="M16" s="20" t="s">
        <v>38</v>
      </c>
      <c r="N16" s="21" t="s">
        <v>39</v>
      </c>
      <c r="O16" s="22" t="n">
        <v>1</v>
      </c>
      <c r="P16" s="23" t="str">
        <f aca="false">B7</f>
        <v>Lyn 2 </v>
      </c>
      <c r="Q16" s="24"/>
      <c r="R16" s="24" t="s">
        <v>25</v>
      </c>
      <c r="S16" s="24"/>
      <c r="T16" s="23" t="str">
        <f aca="false">B9</f>
        <v>Heming Fighters</v>
      </c>
      <c r="U16" s="22" t="s">
        <v>26</v>
      </c>
      <c r="V16" s="25" t="n">
        <f aca="false">IF($Q17&gt;$S17,3,IF($Q17=$S17,1,0))</f>
        <v>1</v>
      </c>
      <c r="W16" s="26" t="n">
        <f aca="false">IF($Q17&lt;$S17,3,IF($Q17=$S17,1,0))</f>
        <v>1</v>
      </c>
    </row>
    <row r="17" customFormat="false" ht="15.95" hidden="false" customHeight="false" outlineLevel="0" collapsed="false">
      <c r="A17" s="48"/>
      <c r="B17" s="62" t="s">
        <v>40</v>
      </c>
      <c r="C17" s="40" t="n">
        <f aca="false">D17+E17+F17</f>
        <v>0</v>
      </c>
      <c r="D17" s="63"/>
      <c r="E17" s="63"/>
      <c r="F17" s="64"/>
      <c r="G17" s="65"/>
      <c r="H17" s="63"/>
      <c r="I17" s="66" t="n">
        <f aca="false">G17-H17</f>
        <v>0</v>
      </c>
      <c r="J17" s="67"/>
      <c r="K17" s="5"/>
      <c r="L17" s="19" t="n">
        <v>10</v>
      </c>
      <c r="M17" s="20" t="s">
        <v>38</v>
      </c>
      <c r="N17" s="21" t="s">
        <v>39</v>
      </c>
      <c r="O17" s="22" t="n">
        <v>1</v>
      </c>
      <c r="P17" s="23" t="str">
        <f aca="false">B8</f>
        <v>Fuvo</v>
      </c>
      <c r="Q17" s="24"/>
      <c r="R17" s="24" t="s">
        <v>25</v>
      </c>
      <c r="S17" s="24"/>
      <c r="T17" s="23" t="str">
        <f aca="false">B10</f>
        <v>Lørenskog</v>
      </c>
      <c r="U17" s="22" t="s">
        <v>28</v>
      </c>
      <c r="V17" s="25" t="n">
        <f aca="false">IF($Q18&gt;$S18,3,IF($Q18=$S18,1,0))</f>
        <v>1</v>
      </c>
      <c r="W17" s="26" t="n">
        <f aca="false">IF($Q18&lt;$S18,3,IF($Q18=$S18,1,0))</f>
        <v>1</v>
      </c>
    </row>
    <row r="18" customFormat="false" ht="15.95" hidden="false" customHeight="fals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9" t="n">
        <v>11</v>
      </c>
      <c r="M18" s="20" t="s">
        <v>38</v>
      </c>
      <c r="N18" s="21" t="s">
        <v>41</v>
      </c>
      <c r="O18" s="22" t="n">
        <v>2</v>
      </c>
      <c r="P18" s="38" t="str">
        <f aca="false">B14</f>
        <v>Lyn3</v>
      </c>
      <c r="Q18" s="24"/>
      <c r="R18" s="24" t="s">
        <v>25</v>
      </c>
      <c r="S18" s="24"/>
      <c r="T18" s="38" t="str">
        <f aca="false">B16</f>
        <v>Solberg</v>
      </c>
      <c r="U18" s="22" t="s">
        <v>26</v>
      </c>
      <c r="V18" s="25" t="n">
        <f aca="false">IF($Q19&gt;$S19,3,IF($Q19=$S19,1,0))</f>
        <v>1</v>
      </c>
      <c r="W18" s="26" t="n">
        <f aca="false">IF($Q19&lt;$S19,3,IF($Q19=$S19,1,0))</f>
        <v>1</v>
      </c>
    </row>
    <row r="19" customFormat="false" ht="15" hidden="false" customHeight="false" outlineLevel="0" collapsed="false">
      <c r="A19" s="68" t="s">
        <v>42</v>
      </c>
      <c r="B19" s="69" t="s">
        <v>2</v>
      </c>
      <c r="C19" s="70" t="s">
        <v>3</v>
      </c>
      <c r="D19" s="70"/>
      <c r="E19" s="70"/>
      <c r="F19" s="70"/>
      <c r="G19" s="70" t="s">
        <v>4</v>
      </c>
      <c r="H19" s="70"/>
      <c r="I19" s="70"/>
      <c r="J19" s="71" t="s">
        <v>5</v>
      </c>
      <c r="K19" s="5"/>
      <c r="L19" s="19" t="n">
        <v>12</v>
      </c>
      <c r="M19" s="20" t="s">
        <v>38</v>
      </c>
      <c r="N19" s="21" t="s">
        <v>41</v>
      </c>
      <c r="O19" s="22" t="n">
        <v>2</v>
      </c>
      <c r="P19" s="38" t="str">
        <f aca="false">B15</f>
        <v>Kolbotn 2</v>
      </c>
      <c r="Q19" s="24"/>
      <c r="R19" s="24" t="s">
        <v>25</v>
      </c>
      <c r="S19" s="24"/>
      <c r="T19" s="38" t="str">
        <f aca="false">B17</f>
        <v>Nordstrand</v>
      </c>
      <c r="U19" s="22" t="s">
        <v>28</v>
      </c>
      <c r="V19" s="25" t="n">
        <f aca="false">IF($Q20&gt;$S20,3,IF($Q20=$S20,1,0))</f>
        <v>1</v>
      </c>
      <c r="W19" s="26" t="n">
        <f aca="false">IF($Q20&lt;$S20,3,IF($Q20=$S20,1,0))</f>
        <v>1</v>
      </c>
    </row>
    <row r="20" customFormat="false" ht="15.95" hidden="false" customHeight="false" outlineLevel="0" collapsed="false">
      <c r="A20" s="68"/>
      <c r="B20" s="69"/>
      <c r="C20" s="7" t="s">
        <v>7</v>
      </c>
      <c r="D20" s="8" t="s">
        <v>8</v>
      </c>
      <c r="E20" s="8" t="s">
        <v>9</v>
      </c>
      <c r="F20" s="9" t="s">
        <v>10</v>
      </c>
      <c r="G20" s="7" t="s">
        <v>11</v>
      </c>
      <c r="H20" s="8" t="s">
        <v>12</v>
      </c>
      <c r="I20" s="9" t="s">
        <v>13</v>
      </c>
      <c r="J20" s="71"/>
      <c r="K20" s="5"/>
      <c r="L20" s="19" t="n">
        <v>13</v>
      </c>
      <c r="M20" s="20" t="s">
        <v>38</v>
      </c>
      <c r="N20" s="21" t="s">
        <v>43</v>
      </c>
      <c r="O20" s="22" t="n">
        <v>3</v>
      </c>
      <c r="P20" s="47" t="str">
        <f aca="false">B21</f>
        <v>Lyn 4</v>
      </c>
      <c r="Q20" s="24"/>
      <c r="R20" s="24" t="s">
        <v>25</v>
      </c>
      <c r="S20" s="24"/>
      <c r="T20" s="47" t="str">
        <f aca="false">B23</f>
        <v>Rælingen</v>
      </c>
      <c r="U20" s="22" t="s">
        <v>26</v>
      </c>
      <c r="V20" s="25" t="n">
        <f aca="false">IF($Q8&gt;$S8,3,IF($Q8=$S8,1,0))</f>
        <v>1</v>
      </c>
      <c r="W20" s="26" t="n">
        <f aca="false">IF($Q8&lt;$S8,3,IF($Q8=$S8,1,0))</f>
        <v>1</v>
      </c>
    </row>
    <row r="21" customFormat="false" ht="15" hidden="false" customHeight="false" outlineLevel="0" collapsed="false">
      <c r="A21" s="68"/>
      <c r="B21" s="72" t="s">
        <v>44</v>
      </c>
      <c r="C21" s="15" t="n">
        <f aca="false">D21+E21+F21</f>
        <v>0</v>
      </c>
      <c r="D21" s="16"/>
      <c r="E21" s="16"/>
      <c r="F21" s="17"/>
      <c r="G21" s="15"/>
      <c r="H21" s="16"/>
      <c r="I21" s="17" t="n">
        <f aca="false">G21-H21</f>
        <v>0</v>
      </c>
      <c r="J21" s="18"/>
      <c r="K21" s="5"/>
      <c r="L21" s="19" t="n">
        <v>14</v>
      </c>
      <c r="M21" s="20" t="s">
        <v>38</v>
      </c>
      <c r="N21" s="21" t="s">
        <v>43</v>
      </c>
      <c r="O21" s="22" t="n">
        <v>3</v>
      </c>
      <c r="P21" s="47" t="str">
        <f aca="false">B22</f>
        <v>Høvik 2</v>
      </c>
      <c r="Q21" s="24"/>
      <c r="R21" s="24" t="s">
        <v>25</v>
      </c>
      <c r="S21" s="24"/>
      <c r="T21" s="47" t="str">
        <f aca="false">B24</f>
        <v>Klementsrud</v>
      </c>
      <c r="U21" s="22" t="s">
        <v>28</v>
      </c>
      <c r="V21" s="25" t="n">
        <f aca="false">IF($Q21&gt;$S21,3,IF($Q21=$S21,1,0))</f>
        <v>1</v>
      </c>
      <c r="W21" s="26" t="n">
        <f aca="false">IF($Q21&lt;$S21,3,IF($Q21=$S21,1,0))</f>
        <v>1</v>
      </c>
    </row>
    <row r="22" customFormat="false" ht="15" hidden="false" customHeight="false" outlineLevel="0" collapsed="false">
      <c r="A22" s="68"/>
      <c r="B22" s="73" t="s">
        <v>45</v>
      </c>
      <c r="C22" s="15" t="n">
        <f aca="false">D22+E22+F22</f>
        <v>0</v>
      </c>
      <c r="D22" s="74"/>
      <c r="E22" s="74"/>
      <c r="F22" s="75"/>
      <c r="G22" s="76"/>
      <c r="H22" s="74"/>
      <c r="I22" s="77" t="n">
        <f aca="false">G22-H22</f>
        <v>0</v>
      </c>
      <c r="J22" s="78"/>
      <c r="K22" s="5"/>
      <c r="L22" s="19" t="n">
        <v>15</v>
      </c>
      <c r="M22" s="20" t="s">
        <v>38</v>
      </c>
      <c r="N22" s="21" t="s">
        <v>46</v>
      </c>
      <c r="O22" s="22" t="n">
        <v>4</v>
      </c>
      <c r="P22" s="52" t="str">
        <f aca="false">B28</f>
        <v>Høvik 3</v>
      </c>
      <c r="Q22" s="24"/>
      <c r="R22" s="24" t="s">
        <v>25</v>
      </c>
      <c r="S22" s="24"/>
      <c r="T22" s="52" t="str">
        <f aca="false">B30</f>
        <v>HSIL 2</v>
      </c>
      <c r="U22" s="22" t="s">
        <v>26</v>
      </c>
      <c r="V22" s="25" t="n">
        <f aca="false">IF($Q22&gt;$S22,3,IF($Q22=$S22,1,0))</f>
        <v>1</v>
      </c>
      <c r="W22" s="26" t="n">
        <f aca="false">IF($Q22&lt;$S22,3,IF($Q22=$S22,1,0))</f>
        <v>1</v>
      </c>
    </row>
    <row r="23" customFormat="false" ht="15" hidden="false" customHeight="false" outlineLevel="0" collapsed="false">
      <c r="A23" s="68"/>
      <c r="B23" s="79" t="s">
        <v>47</v>
      </c>
      <c r="C23" s="15" t="n">
        <f aca="false">D23+E23+F23</f>
        <v>0</v>
      </c>
      <c r="D23" s="34"/>
      <c r="E23" s="34"/>
      <c r="F23" s="35"/>
      <c r="G23" s="36"/>
      <c r="H23" s="34"/>
      <c r="I23" s="17" t="n">
        <f aca="false">G23-H23</f>
        <v>0</v>
      </c>
      <c r="J23" s="37"/>
      <c r="K23" s="5"/>
      <c r="L23" s="19" t="n">
        <v>16</v>
      </c>
      <c r="M23" s="20" t="s">
        <v>38</v>
      </c>
      <c r="N23" s="21" t="s">
        <v>46</v>
      </c>
      <c r="O23" s="22" t="n">
        <v>4</v>
      </c>
      <c r="P23" s="52" t="str">
        <f aca="false">B29</f>
        <v>Hakadal IL</v>
      </c>
      <c r="Q23" s="24"/>
      <c r="R23" s="24" t="s">
        <v>25</v>
      </c>
      <c r="S23" s="24"/>
      <c r="T23" s="52" t="str">
        <f aca="false">B31</f>
        <v>Lommedalen 2</v>
      </c>
      <c r="U23" s="22" t="s">
        <v>28</v>
      </c>
      <c r="V23" s="25" t="n">
        <f aca="false">IF($Q23&gt;$S23,3,IF($Q23=$S23,1,0))</f>
        <v>1</v>
      </c>
      <c r="W23" s="26" t="n">
        <f aca="false">IF($Q23&lt;$S23,3,IF($Q23=$S23,1,0))</f>
        <v>1</v>
      </c>
    </row>
    <row r="24" customFormat="false" ht="15.95" hidden="false" customHeight="false" outlineLevel="0" collapsed="false">
      <c r="A24" s="68"/>
      <c r="B24" s="80" t="s">
        <v>48</v>
      </c>
      <c r="C24" s="40" t="n">
        <f aca="false">D24+E24+F24</f>
        <v>0</v>
      </c>
      <c r="D24" s="81"/>
      <c r="E24" s="81"/>
      <c r="F24" s="82"/>
      <c r="G24" s="83"/>
      <c r="H24" s="81"/>
      <c r="I24" s="84" t="n">
        <f aca="false">G24-H24</f>
        <v>0</v>
      </c>
      <c r="J24" s="85"/>
      <c r="K24" s="5"/>
      <c r="L24" s="19" t="n">
        <v>17</v>
      </c>
      <c r="M24" s="20" t="s">
        <v>38</v>
      </c>
      <c r="N24" s="21" t="s">
        <v>49</v>
      </c>
      <c r="O24" s="22" t="n">
        <v>1</v>
      </c>
      <c r="P24" s="23" t="str">
        <f aca="false">B7</f>
        <v>Lyn 2 </v>
      </c>
      <c r="Q24" s="24"/>
      <c r="R24" s="24" t="s">
        <v>25</v>
      </c>
      <c r="S24" s="24"/>
      <c r="T24" s="23" t="str">
        <f aca="false">B10</f>
        <v>Lørenskog</v>
      </c>
      <c r="U24" s="22" t="s">
        <v>26</v>
      </c>
      <c r="V24" s="25" t="n">
        <f aca="false">IF($Q24&gt;$S24,3,IF($Q24=$S24,1,0))</f>
        <v>1</v>
      </c>
      <c r="W24" s="26" t="n">
        <f aca="false">IF($Q24&lt;$S24,3,IF($Q24=$S24,1,0))</f>
        <v>1</v>
      </c>
    </row>
    <row r="25" customFormat="false" ht="15.95" hidden="false" customHeight="fals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86"/>
      <c r="K25" s="5"/>
      <c r="L25" s="19" t="n">
        <v>18</v>
      </c>
      <c r="M25" s="20" t="s">
        <v>38</v>
      </c>
      <c r="N25" s="21" t="s">
        <v>49</v>
      </c>
      <c r="O25" s="22" t="n">
        <v>1</v>
      </c>
      <c r="P25" s="23" t="str">
        <f aca="false">B8</f>
        <v>Fuvo</v>
      </c>
      <c r="Q25" s="24"/>
      <c r="R25" s="24" t="s">
        <v>25</v>
      </c>
      <c r="S25" s="24"/>
      <c r="T25" s="23" t="str">
        <f aca="false">B9</f>
        <v>Heming Fighters</v>
      </c>
      <c r="U25" s="22" t="s">
        <v>28</v>
      </c>
      <c r="V25" s="25" t="n">
        <f aca="false">IF($Q25&gt;$S25,3,IF($Q25=$S25,1,0))</f>
        <v>1</v>
      </c>
      <c r="W25" s="26" t="n">
        <f aca="false">IF($Q25&lt;$S25,3,IF($Q25=$S25,1,0))</f>
        <v>1</v>
      </c>
    </row>
    <row r="26" customFormat="false" ht="15" hidden="false" customHeight="false" outlineLevel="0" collapsed="false">
      <c r="A26" s="87" t="s">
        <v>50</v>
      </c>
      <c r="B26" s="88" t="s">
        <v>2</v>
      </c>
      <c r="C26" s="89" t="s">
        <v>3</v>
      </c>
      <c r="D26" s="89"/>
      <c r="E26" s="89"/>
      <c r="F26" s="89"/>
      <c r="G26" s="89" t="s">
        <v>4</v>
      </c>
      <c r="H26" s="89"/>
      <c r="I26" s="89"/>
      <c r="J26" s="90" t="s">
        <v>5</v>
      </c>
      <c r="K26" s="5"/>
      <c r="L26" s="19" t="n">
        <v>19</v>
      </c>
      <c r="M26" s="20" t="s">
        <v>38</v>
      </c>
      <c r="N26" s="21" t="s">
        <v>51</v>
      </c>
      <c r="O26" s="22" t="n">
        <v>2</v>
      </c>
      <c r="P26" s="38" t="str">
        <f aca="false">B14</f>
        <v>Lyn3</v>
      </c>
      <c r="Q26" s="24"/>
      <c r="R26" s="24" t="s">
        <v>25</v>
      </c>
      <c r="S26" s="24"/>
      <c r="T26" s="38" t="str">
        <f aca="false">B17</f>
        <v>Nordstrand</v>
      </c>
      <c r="U26" s="22" t="s">
        <v>26</v>
      </c>
      <c r="V26" s="25" t="n">
        <f aca="false">IF($Q26&gt;$S26,3,IF($Q26=$S26,1,0))</f>
        <v>1</v>
      </c>
      <c r="W26" s="26" t="n">
        <f aca="false">IF($Q26&lt;$S26,3,IF($Q26=$S26,1,0))</f>
        <v>1</v>
      </c>
    </row>
    <row r="27" customFormat="false" ht="15.95" hidden="false" customHeight="false" outlineLevel="0" collapsed="false">
      <c r="A27" s="87"/>
      <c r="B27" s="88"/>
      <c r="C27" s="7" t="s">
        <v>7</v>
      </c>
      <c r="D27" s="8" t="s">
        <v>8</v>
      </c>
      <c r="E27" s="8" t="s">
        <v>9</v>
      </c>
      <c r="F27" s="9" t="s">
        <v>10</v>
      </c>
      <c r="G27" s="7" t="s">
        <v>11</v>
      </c>
      <c r="H27" s="8" t="s">
        <v>12</v>
      </c>
      <c r="I27" s="9" t="s">
        <v>13</v>
      </c>
      <c r="J27" s="90"/>
      <c r="K27" s="5"/>
      <c r="L27" s="19" t="n">
        <v>20</v>
      </c>
      <c r="M27" s="20" t="s">
        <v>38</v>
      </c>
      <c r="N27" s="21" t="s">
        <v>51</v>
      </c>
      <c r="O27" s="22" t="n">
        <v>2</v>
      </c>
      <c r="P27" s="38" t="str">
        <f aca="false">B15</f>
        <v>Kolbotn 2</v>
      </c>
      <c r="Q27" s="24"/>
      <c r="R27" s="24" t="s">
        <v>25</v>
      </c>
      <c r="S27" s="24"/>
      <c r="T27" s="38" t="str">
        <f aca="false">B16</f>
        <v>Solberg</v>
      </c>
      <c r="U27" s="22" t="s">
        <v>28</v>
      </c>
      <c r="V27" s="25" t="n">
        <f aca="false">IF($Q27&gt;$S27,3,IF($Q27=$S27,1,0))</f>
        <v>1</v>
      </c>
      <c r="W27" s="26" t="n">
        <f aca="false">IF($Q27&lt;$S27,3,IF($Q27=$S27,1,0))</f>
        <v>1</v>
      </c>
    </row>
    <row r="28" customFormat="false" ht="15" hidden="false" customHeight="false" outlineLevel="0" collapsed="false">
      <c r="A28" s="87"/>
      <c r="B28" s="72" t="s">
        <v>52</v>
      </c>
      <c r="C28" s="15" t="n">
        <f aca="false">D28+E28+F28</f>
        <v>0</v>
      </c>
      <c r="D28" s="16"/>
      <c r="E28" s="16"/>
      <c r="F28" s="17"/>
      <c r="G28" s="15"/>
      <c r="H28" s="16"/>
      <c r="I28" s="17" t="n">
        <f aca="false">G28-H28</f>
        <v>0</v>
      </c>
      <c r="J28" s="18"/>
      <c r="K28" s="5"/>
      <c r="L28" s="19" t="n">
        <v>21</v>
      </c>
      <c r="M28" s="20" t="s">
        <v>38</v>
      </c>
      <c r="N28" s="21" t="s">
        <v>53</v>
      </c>
      <c r="O28" s="22" t="n">
        <v>3</v>
      </c>
      <c r="P28" s="47" t="str">
        <f aca="false">B21</f>
        <v>Lyn 4</v>
      </c>
      <c r="Q28" s="24"/>
      <c r="R28" s="24" t="s">
        <v>25</v>
      </c>
      <c r="S28" s="24"/>
      <c r="T28" s="47" t="str">
        <f aca="false">B24</f>
        <v>Klementsrud</v>
      </c>
      <c r="U28" s="22" t="s">
        <v>26</v>
      </c>
      <c r="V28" s="25" t="n">
        <f aca="false">IF($Q28&gt;$S28,3,IF($Q28=$S28,1,0))</f>
        <v>1</v>
      </c>
      <c r="W28" s="26" t="n">
        <f aca="false">IF($Q28&lt;$S28,3,IF($Q28=$S28,1,0))</f>
        <v>1</v>
      </c>
    </row>
    <row r="29" customFormat="false" ht="15" hidden="false" customHeight="false" outlineLevel="0" collapsed="false">
      <c r="A29" s="87"/>
      <c r="B29" s="91" t="s">
        <v>54</v>
      </c>
      <c r="C29" s="15" t="n">
        <f aca="false">D29+E29+F29</f>
        <v>0</v>
      </c>
      <c r="D29" s="92"/>
      <c r="E29" s="92"/>
      <c r="F29" s="93"/>
      <c r="G29" s="94"/>
      <c r="H29" s="92"/>
      <c r="I29" s="95" t="n">
        <f aca="false">G29-H29</f>
        <v>0</v>
      </c>
      <c r="J29" s="96"/>
      <c r="K29" s="5"/>
      <c r="L29" s="19" t="n">
        <v>22</v>
      </c>
      <c r="M29" s="20" t="s">
        <v>38</v>
      </c>
      <c r="N29" s="21" t="s">
        <v>53</v>
      </c>
      <c r="O29" s="22" t="n">
        <v>3</v>
      </c>
      <c r="P29" s="47" t="str">
        <f aca="false">B22</f>
        <v>Høvik 2</v>
      </c>
      <c r="Q29" s="24"/>
      <c r="R29" s="24" t="s">
        <v>25</v>
      </c>
      <c r="S29" s="24"/>
      <c r="T29" s="47" t="str">
        <f aca="false">B23</f>
        <v>Rælingen</v>
      </c>
      <c r="U29" s="22" t="s">
        <v>28</v>
      </c>
      <c r="V29" s="25" t="n">
        <f aca="false">IF($Q29&gt;$S29,3,IF($Q29=$S29,1,0))</f>
        <v>1</v>
      </c>
      <c r="W29" s="26" t="n">
        <f aca="false">IF($Q29&lt;$S29,3,IF($Q29=$S29,1,0))</f>
        <v>1</v>
      </c>
    </row>
    <row r="30" customFormat="false" ht="15" hidden="false" customHeight="false" outlineLevel="0" collapsed="false">
      <c r="A30" s="87"/>
      <c r="B30" s="79" t="s">
        <v>55</v>
      </c>
      <c r="C30" s="15" t="n">
        <f aca="false">D30+E30+F30</f>
        <v>0</v>
      </c>
      <c r="D30" s="34"/>
      <c r="E30" s="34"/>
      <c r="F30" s="35"/>
      <c r="G30" s="36"/>
      <c r="H30" s="34"/>
      <c r="I30" s="17" t="n">
        <f aca="false">G30-H30</f>
        <v>0</v>
      </c>
      <c r="J30" s="37"/>
      <c r="K30" s="5"/>
      <c r="L30" s="19" t="n">
        <v>23</v>
      </c>
      <c r="M30" s="20" t="s">
        <v>38</v>
      </c>
      <c r="N30" s="21" t="s">
        <v>56</v>
      </c>
      <c r="O30" s="22" t="n">
        <v>4</v>
      </c>
      <c r="P30" s="52" t="str">
        <f aca="false">B28</f>
        <v>Høvik 3</v>
      </c>
      <c r="Q30" s="24"/>
      <c r="R30" s="24" t="s">
        <v>25</v>
      </c>
      <c r="S30" s="24"/>
      <c r="T30" s="52" t="str">
        <f aca="false">B31</f>
        <v>Lommedalen 2</v>
      </c>
      <c r="U30" s="22" t="s">
        <v>26</v>
      </c>
      <c r="V30" s="25" t="n">
        <f aca="false">IF($Q30&gt;$S30,3,IF($Q30=$S30,1,0))</f>
        <v>1</v>
      </c>
      <c r="W30" s="26" t="n">
        <f aca="false">IF($Q30&lt;$S30,3,IF($Q30=$S30,1,0))</f>
        <v>1</v>
      </c>
    </row>
    <row r="31" customFormat="false" ht="15.95" hidden="false" customHeight="false" outlineLevel="0" collapsed="false">
      <c r="A31" s="87"/>
      <c r="B31" s="97" t="s">
        <v>57</v>
      </c>
      <c r="C31" s="40" t="n">
        <f aca="false">D31+E31+F31</f>
        <v>0</v>
      </c>
      <c r="D31" s="98"/>
      <c r="E31" s="98"/>
      <c r="F31" s="99"/>
      <c r="G31" s="100"/>
      <c r="H31" s="98"/>
      <c r="I31" s="101" t="n">
        <f aca="false">G31-H31</f>
        <v>0</v>
      </c>
      <c r="J31" s="102"/>
      <c r="K31" s="5"/>
      <c r="L31" s="19" t="n">
        <v>24</v>
      </c>
      <c r="M31" s="20" t="s">
        <v>38</v>
      </c>
      <c r="N31" s="21" t="s">
        <v>56</v>
      </c>
      <c r="O31" s="22" t="n">
        <v>4</v>
      </c>
      <c r="P31" s="52" t="str">
        <f aca="false">B29</f>
        <v>Hakadal IL</v>
      </c>
      <c r="Q31" s="24"/>
      <c r="R31" s="24" t="s">
        <v>25</v>
      </c>
      <c r="S31" s="24"/>
      <c r="T31" s="52" t="str">
        <f aca="false">B30</f>
        <v>HSIL 2</v>
      </c>
      <c r="U31" s="22" t="s">
        <v>28</v>
      </c>
      <c r="V31" s="25" t="n">
        <f aca="false">IF($Q31&gt;$S31,3,IF($Q31=$S31,1,0))</f>
        <v>1</v>
      </c>
      <c r="W31" s="26" t="n">
        <f aca="false">IF($Q31&lt;$S31,3,IF($Q31=$S31,1,0))</f>
        <v>1</v>
      </c>
    </row>
    <row r="32" customFormat="false" ht="15" hidden="false" customHeight="false" outlineLevel="0" collapsed="false">
      <c r="A32" s="103"/>
      <c r="B32" s="5"/>
      <c r="C32" s="5"/>
      <c r="D32" s="5"/>
      <c r="E32" s="5"/>
      <c r="F32" s="5"/>
      <c r="G32" s="5"/>
      <c r="H32" s="5"/>
      <c r="I32" s="5"/>
      <c r="J32" s="5"/>
      <c r="K32" s="5"/>
      <c r="L32" s="19" t="n">
        <v>25</v>
      </c>
      <c r="M32" s="20" t="s">
        <v>38</v>
      </c>
      <c r="N32" s="21" t="s">
        <v>24</v>
      </c>
      <c r="O32" s="22" t="s">
        <v>58</v>
      </c>
      <c r="P32" s="104" t="s">
        <v>59</v>
      </c>
      <c r="Q32" s="24"/>
      <c r="R32" s="24" t="s">
        <v>25</v>
      </c>
      <c r="S32" s="24"/>
      <c r="T32" s="104" t="s">
        <v>60</v>
      </c>
      <c r="U32" s="22" t="s">
        <v>26</v>
      </c>
      <c r="V32" s="25"/>
      <c r="W32" s="26"/>
    </row>
    <row r="33" customFormat="false" ht="15" hidden="false" customHeight="false" outlineLevel="0" collapsed="false">
      <c r="A33" s="105"/>
      <c r="B33" s="5"/>
      <c r="C33" s="5"/>
      <c r="D33" s="5"/>
      <c r="E33" s="5"/>
      <c r="F33" s="5"/>
      <c r="G33" s="5"/>
      <c r="H33" s="5"/>
      <c r="I33" s="5"/>
      <c r="J33" s="5"/>
      <c r="K33" s="5"/>
      <c r="L33" s="19" t="n">
        <v>26</v>
      </c>
      <c r="M33" s="20" t="s">
        <v>38</v>
      </c>
      <c r="N33" s="21" t="s">
        <v>24</v>
      </c>
      <c r="O33" s="22" t="s">
        <v>58</v>
      </c>
      <c r="P33" s="104" t="s">
        <v>61</v>
      </c>
      <c r="Q33" s="24"/>
      <c r="R33" s="24" t="s">
        <v>25</v>
      </c>
      <c r="S33" s="24"/>
      <c r="T33" s="104" t="s">
        <v>62</v>
      </c>
      <c r="U33" s="22" t="s">
        <v>28</v>
      </c>
      <c r="V33" s="25"/>
      <c r="W33" s="26"/>
    </row>
    <row r="34" customFormat="false" ht="15" hidden="false" customHeight="false" outlineLevel="0" collapsed="false">
      <c r="A34" s="105"/>
      <c r="B34" s="5"/>
      <c r="C34" s="5"/>
      <c r="D34" s="5"/>
      <c r="E34" s="5"/>
      <c r="F34" s="5"/>
      <c r="G34" s="5"/>
      <c r="H34" s="5"/>
      <c r="I34" s="5"/>
      <c r="J34" s="5"/>
      <c r="K34" s="5"/>
      <c r="L34" s="19" t="n">
        <v>27</v>
      </c>
      <c r="M34" s="20" t="s">
        <v>38</v>
      </c>
      <c r="N34" s="21" t="s">
        <v>30</v>
      </c>
      <c r="O34" s="22" t="s">
        <v>58</v>
      </c>
      <c r="P34" s="104" t="s">
        <v>63</v>
      </c>
      <c r="Q34" s="24"/>
      <c r="R34" s="24" t="s">
        <v>25</v>
      </c>
      <c r="S34" s="24"/>
      <c r="T34" s="104" t="s">
        <v>64</v>
      </c>
      <c r="U34" s="22" t="s">
        <v>26</v>
      </c>
      <c r="V34" s="25"/>
      <c r="W34" s="26"/>
    </row>
    <row r="35" customFormat="false" ht="15" hidden="false" customHeight="false" outlineLevel="0" collapsed="false">
      <c r="A35" s="105"/>
      <c r="B35" s="5"/>
      <c r="C35" s="5"/>
      <c r="D35" s="5"/>
      <c r="E35" s="5"/>
      <c r="F35" s="5"/>
      <c r="G35" s="5"/>
      <c r="H35" s="5"/>
      <c r="I35" s="5"/>
      <c r="J35" s="5"/>
      <c r="K35" s="5"/>
      <c r="L35" s="19" t="n">
        <v>28</v>
      </c>
      <c r="M35" s="20" t="s">
        <v>38</v>
      </c>
      <c r="N35" s="21" t="s">
        <v>30</v>
      </c>
      <c r="O35" s="22" t="s">
        <v>58</v>
      </c>
      <c r="P35" s="104" t="s">
        <v>64</v>
      </c>
      <c r="Q35" s="24"/>
      <c r="R35" s="24" t="s">
        <v>25</v>
      </c>
      <c r="S35" s="24"/>
      <c r="T35" s="104" t="s">
        <v>63</v>
      </c>
      <c r="U35" s="22" t="s">
        <v>28</v>
      </c>
      <c r="V35" s="25"/>
      <c r="W35" s="26"/>
    </row>
    <row r="36" customFormat="false" ht="15" hidden="false" customHeight="false" outlineLevel="0" collapsed="false">
      <c r="A36" s="105"/>
      <c r="B36" s="5"/>
      <c r="C36" s="5"/>
      <c r="D36" s="5"/>
      <c r="E36" s="5"/>
      <c r="F36" s="5"/>
      <c r="G36" s="5"/>
      <c r="H36" s="5"/>
      <c r="I36" s="5"/>
      <c r="J36" s="5"/>
      <c r="K36" s="5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</row>
    <row r="37" customFormat="false" ht="15" hidden="false" customHeight="false" outlineLevel="0" collapsed="false">
      <c r="A37" s="106"/>
      <c r="B37" s="5"/>
      <c r="C37" s="5"/>
      <c r="D37" s="5"/>
      <c r="E37" s="5"/>
      <c r="F37" s="5"/>
      <c r="G37" s="5"/>
      <c r="H37" s="5"/>
      <c r="I37" s="5"/>
      <c r="J37" s="5"/>
      <c r="K37" s="5"/>
      <c r="L37" s="19" t="n">
        <v>29</v>
      </c>
      <c r="M37" s="20" t="s">
        <v>65</v>
      </c>
      <c r="N37" s="21" t="s">
        <v>39</v>
      </c>
      <c r="O37" s="22" t="s">
        <v>66</v>
      </c>
      <c r="P37" s="107" t="s">
        <v>67</v>
      </c>
      <c r="Q37" s="24"/>
      <c r="R37" s="24" t="s">
        <v>25</v>
      </c>
      <c r="S37" s="24"/>
      <c r="T37" s="107" t="s">
        <v>68</v>
      </c>
      <c r="U37" s="22" t="s">
        <v>26</v>
      </c>
      <c r="V37" s="108"/>
      <c r="W37" s="109"/>
    </row>
    <row r="38" customFormat="false" ht="15" hidden="false" customHeight="false" outlineLevel="0" collapsed="false">
      <c r="A38" s="103"/>
      <c r="B38" s="5"/>
      <c r="C38" s="5"/>
      <c r="D38" s="5"/>
      <c r="E38" s="5"/>
      <c r="F38" s="5"/>
      <c r="G38" s="5"/>
      <c r="H38" s="5"/>
      <c r="I38" s="5"/>
      <c r="J38" s="5"/>
      <c r="K38" s="5"/>
      <c r="L38" s="19" t="n">
        <v>30</v>
      </c>
      <c r="M38" s="20" t="s">
        <v>65</v>
      </c>
      <c r="N38" s="21" t="s">
        <v>39</v>
      </c>
      <c r="O38" s="22" t="s">
        <v>66</v>
      </c>
      <c r="P38" s="107" t="s">
        <v>69</v>
      </c>
      <c r="Q38" s="24"/>
      <c r="R38" s="24" t="s">
        <v>25</v>
      </c>
      <c r="S38" s="24"/>
      <c r="T38" s="107" t="s">
        <v>70</v>
      </c>
      <c r="U38" s="22" t="s">
        <v>71</v>
      </c>
      <c r="V38" s="108"/>
      <c r="W38" s="109"/>
    </row>
    <row r="39" customFormat="false" ht="15" hidden="false" customHeight="false" outlineLevel="0" collapsed="false">
      <c r="A39" s="105"/>
      <c r="B39" s="5"/>
      <c r="C39" s="5"/>
      <c r="D39" s="5"/>
      <c r="E39" s="5"/>
      <c r="F39" s="5"/>
      <c r="G39" s="5"/>
      <c r="H39" s="5"/>
      <c r="I39" s="5"/>
      <c r="J39" s="5"/>
      <c r="K39" s="5"/>
      <c r="L39" s="19" t="n">
        <v>31</v>
      </c>
      <c r="M39" s="20" t="s">
        <v>65</v>
      </c>
      <c r="N39" s="21" t="s">
        <v>41</v>
      </c>
      <c r="O39" s="22" t="s">
        <v>66</v>
      </c>
      <c r="P39" s="107" t="s">
        <v>72</v>
      </c>
      <c r="Q39" s="24"/>
      <c r="R39" s="24" t="s">
        <v>25</v>
      </c>
      <c r="S39" s="24"/>
      <c r="T39" s="107" t="s">
        <v>73</v>
      </c>
      <c r="U39" s="22" t="s">
        <v>26</v>
      </c>
      <c r="V39" s="108"/>
      <c r="W39" s="109"/>
    </row>
    <row r="40" customFormat="false" ht="15" hidden="false" customHeight="false" outlineLevel="0" collapsed="false">
      <c r="A40" s="105"/>
      <c r="B40" s="5"/>
      <c r="C40" s="5"/>
      <c r="D40" s="5"/>
      <c r="E40" s="5"/>
      <c r="F40" s="5"/>
      <c r="G40" s="5"/>
      <c r="H40" s="5"/>
      <c r="I40" s="5"/>
      <c r="J40" s="5"/>
      <c r="K40" s="5"/>
      <c r="L40" s="19" t="n">
        <v>32</v>
      </c>
      <c r="M40" s="20" t="s">
        <v>65</v>
      </c>
      <c r="N40" s="21" t="s">
        <v>41</v>
      </c>
      <c r="O40" s="22" t="s">
        <v>66</v>
      </c>
      <c r="P40" s="107" t="s">
        <v>73</v>
      </c>
      <c r="Q40" s="24"/>
      <c r="R40" s="24" t="s">
        <v>25</v>
      </c>
      <c r="S40" s="24"/>
      <c r="T40" s="107" t="s">
        <v>67</v>
      </c>
      <c r="U40" s="22" t="s">
        <v>71</v>
      </c>
      <c r="V40" s="108"/>
      <c r="W40" s="109"/>
    </row>
    <row r="41" customFormat="false" ht="15" hidden="false" customHeight="false" outlineLevel="0" collapsed="false">
      <c r="A41" s="105"/>
      <c r="B41" s="5"/>
      <c r="C41" s="5"/>
      <c r="D41" s="5"/>
      <c r="E41" s="5"/>
      <c r="F41" s="5"/>
      <c r="G41" s="5"/>
      <c r="H41" s="5"/>
      <c r="I41" s="5"/>
      <c r="J41" s="5"/>
      <c r="K41" s="5"/>
      <c r="L41" s="19" t="n">
        <v>33</v>
      </c>
      <c r="M41" s="20" t="s">
        <v>65</v>
      </c>
      <c r="N41" s="21" t="s">
        <v>43</v>
      </c>
      <c r="O41" s="22" t="s">
        <v>74</v>
      </c>
      <c r="P41" s="107" t="s">
        <v>75</v>
      </c>
      <c r="Q41" s="24"/>
      <c r="R41" s="24" t="s">
        <v>25</v>
      </c>
      <c r="S41" s="24"/>
      <c r="T41" s="107" t="s">
        <v>76</v>
      </c>
      <c r="U41" s="22" t="s">
        <v>26</v>
      </c>
      <c r="V41" s="108"/>
      <c r="W41" s="109"/>
    </row>
    <row r="42" customFormat="false" ht="15" hidden="false" customHeight="false" outlineLevel="0" collapsed="false">
      <c r="A42" s="105"/>
      <c r="B42" s="5"/>
      <c r="C42" s="5"/>
      <c r="D42" s="5"/>
      <c r="E42" s="5"/>
      <c r="F42" s="5"/>
      <c r="G42" s="5"/>
      <c r="H42" s="5"/>
      <c r="I42" s="5"/>
      <c r="J42" s="5"/>
      <c r="K42" s="5"/>
      <c r="L42" s="19" t="n">
        <v>34</v>
      </c>
      <c r="M42" s="20" t="s">
        <v>65</v>
      </c>
      <c r="N42" s="21" t="s">
        <v>43</v>
      </c>
      <c r="O42" s="22" t="s">
        <v>74</v>
      </c>
      <c r="P42" s="107" t="s">
        <v>77</v>
      </c>
      <c r="Q42" s="24"/>
      <c r="R42" s="24" t="s">
        <v>25</v>
      </c>
      <c r="S42" s="24"/>
      <c r="T42" s="107" t="s">
        <v>78</v>
      </c>
      <c r="U42" s="22" t="s">
        <v>71</v>
      </c>
      <c r="V42" s="108"/>
      <c r="W42" s="109"/>
    </row>
    <row r="43" customFormat="false" ht="15" hidden="false" customHeight="false" outlineLevel="0" collapsed="false">
      <c r="A43" s="106"/>
      <c r="B43" s="5"/>
      <c r="C43" s="5"/>
      <c r="D43" s="5"/>
      <c r="E43" s="5"/>
      <c r="F43" s="5"/>
      <c r="G43" s="5"/>
      <c r="H43" s="5"/>
      <c r="I43" s="5"/>
      <c r="J43" s="5"/>
      <c r="K43" s="5"/>
      <c r="L43" s="19" t="n">
        <v>35</v>
      </c>
      <c r="M43" s="20" t="s">
        <v>65</v>
      </c>
      <c r="N43" s="21" t="s">
        <v>46</v>
      </c>
      <c r="O43" s="22" t="s">
        <v>79</v>
      </c>
      <c r="P43" s="107" t="s">
        <v>80</v>
      </c>
      <c r="Q43" s="24"/>
      <c r="R43" s="24" t="s">
        <v>25</v>
      </c>
      <c r="S43" s="24"/>
      <c r="T43" s="107" t="s">
        <v>81</v>
      </c>
      <c r="U43" s="22" t="s">
        <v>26</v>
      </c>
      <c r="V43" s="108"/>
      <c r="W43" s="109"/>
    </row>
    <row r="44" customFormat="false" ht="15" hidden="false" customHeight="false" outlineLevel="0" collapsed="false">
      <c r="A44" s="103"/>
      <c r="B44" s="5"/>
      <c r="C44" s="5"/>
      <c r="D44" s="5"/>
      <c r="E44" s="5"/>
      <c r="F44" s="5"/>
      <c r="G44" s="5"/>
      <c r="H44" s="5"/>
      <c r="I44" s="5"/>
      <c r="J44" s="5"/>
      <c r="K44" s="5"/>
      <c r="L44" s="19" t="n">
        <v>36</v>
      </c>
      <c r="M44" s="20" t="s">
        <v>65</v>
      </c>
      <c r="N44" s="21" t="s">
        <v>46</v>
      </c>
      <c r="O44" s="22" t="s">
        <v>79</v>
      </c>
      <c r="P44" s="107" t="s">
        <v>82</v>
      </c>
      <c r="Q44" s="24"/>
      <c r="R44" s="24" t="s">
        <v>25</v>
      </c>
      <c r="S44" s="24"/>
      <c r="T44" s="107" t="s">
        <v>83</v>
      </c>
      <c r="U44" s="22" t="s">
        <v>71</v>
      </c>
      <c r="V44" s="108"/>
      <c r="W44" s="109"/>
    </row>
    <row r="45" customFormat="false" ht="15" hidden="false" customHeight="false" outlineLevel="0" collapsed="false">
      <c r="A45" s="105"/>
      <c r="B45" s="5"/>
      <c r="C45" s="5"/>
      <c r="D45" s="5"/>
      <c r="E45" s="5"/>
      <c r="F45" s="5"/>
      <c r="G45" s="5"/>
      <c r="H45" s="5"/>
      <c r="I45" s="5"/>
      <c r="J45" s="5"/>
      <c r="K45" s="5"/>
      <c r="L45" s="19" t="n">
        <v>37</v>
      </c>
      <c r="M45" s="20" t="s">
        <v>65</v>
      </c>
      <c r="N45" s="21" t="s">
        <v>49</v>
      </c>
      <c r="O45" s="22" t="s">
        <v>84</v>
      </c>
      <c r="P45" s="107" t="s">
        <v>85</v>
      </c>
      <c r="Q45" s="24"/>
      <c r="R45" s="24" t="s">
        <v>25</v>
      </c>
      <c r="S45" s="24"/>
      <c r="T45" s="107" t="s">
        <v>86</v>
      </c>
      <c r="U45" s="22" t="s">
        <v>26</v>
      </c>
      <c r="V45" s="108"/>
      <c r="W45" s="109"/>
    </row>
    <row r="46" customFormat="false" ht="15" hidden="false" customHeight="false" outlineLevel="0" collapsed="false">
      <c r="A46" s="105"/>
      <c r="B46" s="5"/>
      <c r="C46" s="5"/>
      <c r="D46" s="5"/>
      <c r="E46" s="5"/>
      <c r="F46" s="5"/>
      <c r="G46" s="5"/>
      <c r="H46" s="5"/>
      <c r="I46" s="5"/>
      <c r="J46" s="5"/>
      <c r="K46" s="5"/>
      <c r="L46" s="19" t="n">
        <v>38</v>
      </c>
      <c r="M46" s="20" t="s">
        <v>65</v>
      </c>
      <c r="N46" s="21" t="s">
        <v>49</v>
      </c>
      <c r="O46" s="22" t="s">
        <v>87</v>
      </c>
      <c r="P46" s="107" t="s">
        <v>88</v>
      </c>
      <c r="Q46" s="24"/>
      <c r="R46" s="24" t="s">
        <v>25</v>
      </c>
      <c r="S46" s="24"/>
      <c r="T46" s="107" t="s">
        <v>89</v>
      </c>
      <c r="U46" s="22" t="s">
        <v>28</v>
      </c>
      <c r="V46" s="108"/>
      <c r="W46" s="109"/>
    </row>
    <row r="47" customFormat="false" ht="15" hidden="false" customHeight="false" outlineLevel="0" collapsed="false">
      <c r="A47" s="105"/>
      <c r="B47" s="5"/>
      <c r="C47" s="5"/>
      <c r="D47" s="5"/>
      <c r="E47" s="5"/>
      <c r="F47" s="5"/>
      <c r="G47" s="5"/>
      <c r="H47" s="5"/>
      <c r="I47" s="5"/>
      <c r="J47" s="5"/>
      <c r="K47" s="5"/>
      <c r="L47" s="19" t="n">
        <v>39</v>
      </c>
      <c r="M47" s="20" t="s">
        <v>65</v>
      </c>
      <c r="N47" s="21" t="s">
        <v>51</v>
      </c>
      <c r="O47" s="22" t="s">
        <v>90</v>
      </c>
      <c r="P47" s="107" t="s">
        <v>91</v>
      </c>
      <c r="Q47" s="24"/>
      <c r="R47" s="24" t="s">
        <v>25</v>
      </c>
      <c r="S47" s="24"/>
      <c r="T47" s="107" t="s">
        <v>92</v>
      </c>
      <c r="U47" s="22" t="s">
        <v>28</v>
      </c>
      <c r="V47" s="108"/>
      <c r="W47" s="109"/>
    </row>
    <row r="48" customFormat="false" ht="15" hidden="false" customHeight="false" outlineLevel="0" collapsed="false">
      <c r="A48" s="105"/>
      <c r="B48" s="5"/>
      <c r="C48" s="5"/>
      <c r="D48" s="5"/>
      <c r="E48" s="5"/>
      <c r="F48" s="5"/>
      <c r="G48" s="5"/>
      <c r="H48" s="5"/>
      <c r="I48" s="5"/>
      <c r="J48" s="5"/>
      <c r="K48" s="5"/>
      <c r="L48" s="19" t="n">
        <v>40</v>
      </c>
      <c r="M48" s="20" t="s">
        <v>65</v>
      </c>
      <c r="N48" s="21" t="s">
        <v>51</v>
      </c>
      <c r="O48" s="22" t="s">
        <v>93</v>
      </c>
      <c r="P48" s="107" t="s">
        <v>94</v>
      </c>
      <c r="Q48" s="24"/>
      <c r="R48" s="24" t="s">
        <v>25</v>
      </c>
      <c r="S48" s="24"/>
      <c r="T48" s="107" t="s">
        <v>95</v>
      </c>
      <c r="U48" s="22" t="s">
        <v>26</v>
      </c>
      <c r="V48" s="108"/>
      <c r="W48" s="109"/>
    </row>
    <row r="49" customFormat="false" ht="15.95" hidden="false" customHeight="false" outlineLevel="0" collapsed="false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110"/>
      <c r="M49" s="111"/>
      <c r="N49" s="111"/>
      <c r="O49" s="111"/>
      <c r="P49" s="111"/>
      <c r="Q49" s="111"/>
      <c r="R49" s="111"/>
      <c r="S49" s="111"/>
      <c r="T49" s="111"/>
      <c r="U49" s="112"/>
      <c r="V49" s="113"/>
      <c r="W49" s="114"/>
    </row>
  </sheetData>
  <sheetProtection sheet="true" password="c1cd" objects="true" scenarios="true" selectLockedCells="true" selectUnlockedCells="true"/>
  <mergeCells count="23">
    <mergeCell ref="A1:W4"/>
    <mergeCell ref="A5:A10"/>
    <mergeCell ref="B5:B6"/>
    <mergeCell ref="C5:F5"/>
    <mergeCell ref="G5:I5"/>
    <mergeCell ref="J5:J6"/>
    <mergeCell ref="L5:W5"/>
    <mergeCell ref="Q6:S6"/>
    <mergeCell ref="A12:A17"/>
    <mergeCell ref="B12:B13"/>
    <mergeCell ref="C12:F12"/>
    <mergeCell ref="G12:I12"/>
    <mergeCell ref="J12:J13"/>
    <mergeCell ref="A19:A24"/>
    <mergeCell ref="B19:B20"/>
    <mergeCell ref="C19:F19"/>
    <mergeCell ref="G19:I19"/>
    <mergeCell ref="J19:J20"/>
    <mergeCell ref="A26:A31"/>
    <mergeCell ref="B26:B27"/>
    <mergeCell ref="C26:F26"/>
    <mergeCell ref="G26:I26"/>
    <mergeCell ref="J26:J27"/>
  </mergeCells>
  <printOptions headings="false" gridLines="false" gridLinesSet="true" horizontalCentered="false" verticalCentered="false"/>
  <pageMargins left="0.7875" right="0.78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2015-10-01T14:11:21Z</dcterms:created>
  <dc:creator>Stian  Nygaard</dc:creator>
  <dc:language>nb-NO</dc:language>
  <cp:lastModifiedBy>Stian  Nygaard</cp:lastModifiedBy>
  <dcterms:modified xsi:type="dcterms:W3CDTF">2015-10-12T20:39:27Z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